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Varijantas 1" sheetId="1" r:id="rId1"/>
    <sheet name="Lapas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46" i="1" l="1"/>
  <c r="H68" i="1" s="1"/>
  <c r="H43" i="1" l="1"/>
  <c r="H35" i="1" l="1"/>
  <c r="H71" i="1" s="1"/>
  <c r="H33" i="1"/>
  <c r="H70" i="1" l="1"/>
  <c r="H40" i="1" l="1"/>
  <c r="H66" i="1" s="1"/>
  <c r="H69" i="1" s="1"/>
</calcChain>
</file>

<file path=xl/sharedStrings.xml><?xml version="1.0" encoding="utf-8"?>
<sst xmlns="http://schemas.openxmlformats.org/spreadsheetml/2006/main" count="195" uniqueCount="136">
  <si>
    <t>Eil. Nr.</t>
  </si>
  <si>
    <t>Objekto parametrai</t>
  </si>
  <si>
    <t>EINAMIESIEMS TIKSLAMS</t>
  </si>
  <si>
    <t>paprastasis remontas</t>
  </si>
  <si>
    <t>PATVIRTINTA</t>
  </si>
  <si>
    <t>priežiūra</t>
  </si>
  <si>
    <t>Ilgis, m</t>
  </si>
  <si>
    <t>Plotis, m</t>
  </si>
  <si>
    <t>Darbų ir paslaugų rūšis</t>
  </si>
  <si>
    <t>Skirta lėšų, tūkst. Eur</t>
  </si>
  <si>
    <t xml:space="preserve">priežiūra </t>
  </si>
  <si>
    <t>Viso kelių (gatvių) su žvyro danga priežiūra:</t>
  </si>
  <si>
    <t>Viso einamiesiems tikslams:</t>
  </si>
  <si>
    <t>IŠ VISO:</t>
  </si>
  <si>
    <t>Viso kelių su a/b danga priežiūra:</t>
  </si>
  <si>
    <t>iš jų eismo saugumo priemonės:</t>
  </si>
  <si>
    <t>inžinerinės paslaugos</t>
  </si>
  <si>
    <t>- eismo saugumo priemonėms:</t>
  </si>
  <si>
    <t>TURTUI ĮSIGYTI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</si>
  <si>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</si>
  <si>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</si>
  <si>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</si>
  <si>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</si>
  <si>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</si>
  <si>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t>Viso  eismo saugumo priemonėms: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</si>
  <si>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</si>
  <si>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kapitalinis remontas</t>
  </si>
  <si>
    <t>Rokiškio rajono savivaldybės</t>
  </si>
  <si>
    <t>Rokiškio miesto A. Strazdelio gatvė (pėsčiųjų takas) (Nr. RMG-83)</t>
  </si>
  <si>
    <t xml:space="preserve">6202434, 599360             6201626, 599385  </t>
  </si>
  <si>
    <t>660
192</t>
  </si>
  <si>
    <t>2,5
1,5</t>
  </si>
  <si>
    <t>Rokiškio rajono savivaldybės tarybos</t>
  </si>
  <si>
    <t>2021-03-26 sprendimu Nr. TS-</t>
  </si>
  <si>
    <t xml:space="preserve">6205074, 596894
6205669, 597263        </t>
  </si>
  <si>
    <t xml:space="preserve">6190405, 597391
6189809, 596843       </t>
  </si>
  <si>
    <t xml:space="preserve">6189809, 596843   
6188717, 595607       </t>
  </si>
  <si>
    <t xml:space="preserve">6209407, 576854   
6209481, 576951      </t>
  </si>
  <si>
    <t xml:space="preserve">6217258, 600241   
6217760, 599855     </t>
  </si>
  <si>
    <t>Rokiškio kaimiškosios seniūnijos Joniškio kaimo Centro gatvė (Nr. RKGC-179)</t>
  </si>
  <si>
    <t>Kamajų seniūnijos Aukštakalnių kaimo Kamajų gatvė (Nr. KAMS-13072)</t>
  </si>
  <si>
    <t xml:space="preserve">Kamajų seniūnijos vietinės reikšmės kelias Čižai-Aukštakalniai (Nr. KM-217) </t>
  </si>
  <si>
    <t xml:space="preserve">Pandėlio seniūnijos vietinės reikšmės kelias "Krašto kelias Nr. 123-Gerkonių dirbtuvės" (Nr. PD-172) </t>
  </si>
  <si>
    <t xml:space="preserve">Juodupės seniūnijos Juodupės miestelio P. Cvirkos gatvė (Nr. JDG-9) </t>
  </si>
  <si>
    <t xml:space="preserve">Juodupės seniūnijos Juodupės miestelio Palangos gatvė (Nr. JDG-10) </t>
  </si>
  <si>
    <t xml:space="preserve">6217760, 599855   
6218286, 599882     </t>
  </si>
  <si>
    <t xml:space="preserve">6202465, 612053   
6202578, 612086    </t>
  </si>
  <si>
    <t>Rokiškio miesto Perkūno gatvės (Nr. RMG-56) kapitalinio remonto projektas</t>
  </si>
  <si>
    <t xml:space="preserve">6203318, 599499   
6203341, 599662   </t>
  </si>
  <si>
    <t>Panemunėlio seniūnijos Panemunėlio miestelio Nemunėlio gatvės (Nr. PNG-23) kapitalinio remonto projektas</t>
  </si>
  <si>
    <t xml:space="preserve">6198815, 591049   
6198751, 590858   </t>
  </si>
  <si>
    <t xml:space="preserve">6218302, 600466  
6218157, 600221   </t>
  </si>
  <si>
    <t>Juodupės seniūnijos Juodupės miestelio Skersinės gatvės (Nr. JDG-18) kapitalinio remonto projektas</t>
  </si>
  <si>
    <t>Juodupės seniūnijos Juodupės miestelio Liepų gatvės (Nr. JDG-6) kapitalinio remonto projektas</t>
  </si>
  <si>
    <t xml:space="preserve">6218595, 600152  
6218725, 600426   </t>
  </si>
  <si>
    <t>Obelių miesto Kamajų gatvės (Nr. OBG-7) kapitalinio remonto projektas</t>
  </si>
  <si>
    <t>Obelių miesto J. Jablonskio gatvės (Nr. OBG-6) kapitalinio remonto projektas</t>
  </si>
  <si>
    <t xml:space="preserve">6202756, 611826   
6203040, 612341    </t>
  </si>
  <si>
    <t>Rokiškio kaimiškosios seniūnijos Bajorų kaimo Liepų gatvės (Nr. RKG-3) kapitalinio remonto projektas</t>
  </si>
  <si>
    <t xml:space="preserve">6206381, 600373   
6206743, 599903    </t>
  </si>
  <si>
    <t>Rokiškio miesto S. Nėries gatvės (Nr. RMG-70) kapitalinio remonto projektas</t>
  </si>
  <si>
    <t xml:space="preserve">6203826, 599398   
6203888, 599830    </t>
  </si>
  <si>
    <t>Jūžintų seniūnijos Jūžintų miestelio Ateities gatvės (Nr. JZG-24) kapitalinio remonto projektas</t>
  </si>
  <si>
    <t xml:space="preserve">6183382, 604983  
6183551, 605092   </t>
  </si>
  <si>
    <t>Rokiškio kaimiškosios seniūnijos Degsnių kaimo Degsnių gatvės (Nr. RKGD-240) kapitalinio remonto projektas</t>
  </si>
  <si>
    <t xml:space="preserve">6212571, 594185   
6213062, 594008    </t>
  </si>
  <si>
    <t>Techninė priežiūra</t>
  </si>
  <si>
    <t>Rokiškio rajono vietinės reikšmės keliai ir gatvės</t>
  </si>
  <si>
    <t>0,64 % nuo 
SMD vertės</t>
  </si>
  <si>
    <t>Rokiškio miesto keliai ir gatvės su žvyro danga</t>
  </si>
  <si>
    <t>Rokiškio miesto vietinės reikšmės keliai ir gatvės</t>
  </si>
  <si>
    <t>Rokiškio rajono keliai ir gatvės su žvyro danga</t>
  </si>
  <si>
    <t>13,59 km</t>
  </si>
  <si>
    <t>1585,17 km</t>
  </si>
  <si>
    <t>7,0-8,0</t>
  </si>
  <si>
    <t xml:space="preserve">6202645, 595639
6203276, 595247        </t>
  </si>
  <si>
    <t>Rokiškio miesto keliai ir gatvės su asfaltbetonio danga</t>
  </si>
  <si>
    <t>Rokiškio rajono keliai ir gatvės su asfaltbetonio danga</t>
  </si>
  <si>
    <t>39,45 km</t>
  </si>
  <si>
    <t>98,78 km</t>
  </si>
  <si>
    <t>Savivaldybės vietinės reikšmės keliai ir gatvės</t>
  </si>
  <si>
    <t>Kelių ir gatvių horizontalus ženklinimas</t>
  </si>
  <si>
    <t>Savivaldybės vietinės reikšmės keliai ir gatvės su asfaltbetonio danga</t>
  </si>
  <si>
    <t>100 vnt., 4 šviesoforų
 postai, 400 m</t>
  </si>
  <si>
    <t>138,23 km</t>
  </si>
  <si>
    <t>Rokiškio rajono vietinės reikšmės kelių (gatvių) inventorizacija</t>
  </si>
  <si>
    <t>123 km</t>
  </si>
  <si>
    <t>Rokiškio miesto keliai ir gatvės</t>
  </si>
  <si>
    <t>priežiūra (žiemos priežiūra)</t>
  </si>
  <si>
    <t>53,04 km</t>
  </si>
  <si>
    <t>Ø 0,8 m</t>
  </si>
  <si>
    <t>Pralaida Kamajų seniūnijos kelyje Vaineikiai-Nečionys (Nr. KM-212)</t>
  </si>
  <si>
    <t>9 m</t>
  </si>
  <si>
    <t xml:space="preserve">6178694, 596501                     </t>
  </si>
  <si>
    <t>Pralaida Kamajų seniūnijos kelyje Nečionys-Trunčiškės (Nr. KM-86)</t>
  </si>
  <si>
    <t>12 m</t>
  </si>
  <si>
    <t xml:space="preserve">6179442, 598452                      </t>
  </si>
  <si>
    <t>Pralaida Pandėlio seniūnijos Raikėnų kaimo Lakštutės gatvėje (Nr. PDG-20)</t>
  </si>
  <si>
    <t>Ø 1,5 m</t>
  </si>
  <si>
    <t xml:space="preserve">6214628, 571680                      </t>
  </si>
  <si>
    <t>15 m</t>
  </si>
  <si>
    <t>14 m</t>
  </si>
  <si>
    <t xml:space="preserve">6222775, 596407                    </t>
  </si>
  <si>
    <t>Pralaida Juodupės seniūnijos Onuškio kaimo Tylos gatvėje (Nr. JDG-47)</t>
  </si>
  <si>
    <t>Ø 1,0 m</t>
  </si>
  <si>
    <t>Pralaida Panemunėlio seniūnijos kelyje Jurkupiai-Salagiris (Nr. PN-31)</t>
  </si>
  <si>
    <t xml:space="preserve">6193217, 584971                    </t>
  </si>
  <si>
    <t>Pralaida Kriaunų seniūnijos Bradesių kaimo Piliakalnio gatvėje (Nr. KRG-11)</t>
  </si>
  <si>
    <t xml:space="preserve">6190846, 616612                   </t>
  </si>
  <si>
    <t>Ø 0,4 m</t>
  </si>
  <si>
    <t>8 m</t>
  </si>
  <si>
    <t>Pralaida Kriaunų seniūnijos kelyje Gojus-Busiškio k. (Nr. KR-13)</t>
  </si>
  <si>
    <t xml:space="preserve">6197225, 609380                   </t>
  </si>
  <si>
    <t>Pralaida Jūžintų seniūnijos kelyje Ažubaliai-Minkūnai (Nr. JZ-83)</t>
  </si>
  <si>
    <t xml:space="preserve">6186134, 608913                   </t>
  </si>
  <si>
    <t>Pralaida Jūžintų seniūnijos kelyje Samaniai-Raugai (Nr. JZ-56)</t>
  </si>
  <si>
    <t xml:space="preserve">6182263, 599785                   </t>
  </si>
  <si>
    <t xml:space="preserve">6202636, 610921                   </t>
  </si>
  <si>
    <t>10 m</t>
  </si>
  <si>
    <t>Rokiškio kaimiškosios seniūnijos Kavoliškio kaimo Vilties gatvė (Nr. RKG-26) (iškiliosios pėsčiųjų perėjos)</t>
  </si>
  <si>
    <t xml:space="preserve">6202714, 596551             6202570, 596168          </t>
  </si>
  <si>
    <t>9 m
9 m</t>
  </si>
  <si>
    <t>6 m
6 m</t>
  </si>
  <si>
    <t xml:space="preserve">6203276, 599224                   </t>
  </si>
  <si>
    <t xml:space="preserve">6203128, 598318             6204592, 598255  </t>
  </si>
  <si>
    <t>Eismo saugumumo priemonės (kelio ženklai, šviesoforai, apsauginiai atitvarai ir kt. priemonės)</t>
  </si>
  <si>
    <t>1 kompl.</t>
  </si>
  <si>
    <t>Rokiškio miesto Topolių gatvė (Nr. RMG-91) (apšvietimas)</t>
  </si>
  <si>
    <t>Rokiškio kaimiškosios seniūnijos Kavoliškio kaimo Melioratorių gatvė (Nr. RKG-25) (su asfaltbetonio danga)</t>
  </si>
  <si>
    <t>Rokiškio miesto Taikos-Respublikos-Perkūno (Nr. RMG-56) gatvių sankryža (šviesoforas)</t>
  </si>
  <si>
    <t>Pralaida Obelių seniūnijos Audronių I kaimo J. Vienožinskio gatvėje (Nr. OBN-26)</t>
  </si>
  <si>
    <t>Pralaida Obelių seniūnijos kelyje Mikonys-Vaboliai (Nr. OBG-46)</t>
  </si>
  <si>
    <t xml:space="preserve">6207468, 610718                  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</si>
  <si>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
2021 metais objektų sąrašas</t>
  </si>
  <si>
    <t>Objekto turtui įsigyti vertė,  tūkst. Eur</t>
  </si>
  <si>
    <r>
      <t xml:space="preserve">Pradžia–pabaiga       </t>
    </r>
    <r>
      <rPr>
        <sz val="10"/>
        <color theme="1"/>
        <rFont val="Times New Roman"/>
        <family val="1"/>
        <charset val="18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</si>
</sst>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7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/>
    <xf numFmtId="0" fontId="7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A67" zoomScaleNormal="100" workbookViewId="0">
      <selection activeCell="E11" sqref="E11"/>
    </sheetView>
  </sheetViews>
  <sheetFormatPr defaultColWidth="8.85546875" defaultRowHeight="15.75" x14ac:dyDescent="0.25"/>
  <cols>
    <col min="1" max="1" width="3.7109375" style="1" customWidth="1"/>
    <col min="2" max="2" width="32.7109375" style="1" customWidth="1"/>
    <col min="3" max="4" width="15.85546875" style="23" customWidth="1"/>
    <col min="5" max="5" width="17.85546875" style="24" customWidth="1"/>
    <col min="6" max="6" width="7.7109375" style="24" customWidth="1"/>
    <col min="7" max="7" width="8" style="24" customWidth="1"/>
    <col min="8" max="8" width="13.42578125" style="5" customWidth="1"/>
    <col min="9" max="16384" width="8.85546875" style="24"/>
  </cols>
  <sheetData>
    <row r="1" spans="1:8" s="66" customFormat="1" ht="15" customHeight="1" x14ac:dyDescent="0.25">
      <c r="A1" s="1"/>
      <c r="B1" s="1"/>
      <c r="C1" s="67"/>
      <c r="D1" s="67"/>
      <c r="G1" s="131"/>
      <c r="H1" s="131"/>
    </row>
    <row r="2" spans="1:8" ht="15.6" x14ac:dyDescent="0.3">
      <c r="A2" s="130"/>
      <c r="B2" s="130"/>
      <c r="E2" s="136" t="s">
        <v>4</v>
      </c>
      <c r="F2" s="136"/>
      <c r="G2" s="136"/>
      <c r="H2" s="136"/>
    </row>
    <row r="3" spans="1:8" ht="21.95" customHeight="1" x14ac:dyDescent="0.25">
      <c r="A3" s="137"/>
      <c r="B3" s="137"/>
      <c r="E3" s="136" t="s">
        <v>32</v>
      </c>
      <c r="F3" s="136"/>
      <c r="G3" s="136"/>
      <c r="H3" s="136"/>
    </row>
    <row r="4" spans="1:8" x14ac:dyDescent="0.25">
      <c r="A4" s="137"/>
      <c r="B4" s="137"/>
      <c r="E4" s="136" t="s">
        <v>33</v>
      </c>
      <c r="F4" s="136"/>
      <c r="G4" s="136"/>
      <c r="H4" s="136"/>
    </row>
    <row r="5" spans="1:8" ht="15.6" x14ac:dyDescent="0.3">
      <c r="F5" s="25"/>
      <c r="G5" s="25"/>
      <c r="H5" s="2"/>
    </row>
    <row r="6" spans="1:8" x14ac:dyDescent="0.25">
      <c r="A6" s="135" t="s">
        <v>27</v>
      </c>
      <c r="B6" s="135"/>
      <c r="C6" s="135"/>
      <c r="D6" s="135"/>
      <c r="E6" s="135"/>
      <c r="F6" s="135"/>
      <c r="G6" s="135"/>
      <c r="H6" s="135"/>
    </row>
    <row r="7" spans="1:8" ht="48.4" customHeight="1" x14ac:dyDescent="0.25">
      <c r="A7" s="138" t="s">
        <v>133</v>
      </c>
      <c r="B7" s="138"/>
      <c r="C7" s="138"/>
      <c r="D7" s="138"/>
      <c r="E7" s="138"/>
      <c r="F7" s="138"/>
      <c r="G7" s="138"/>
      <c r="H7" s="138"/>
    </row>
    <row r="8" spans="1:8" ht="15.6" x14ac:dyDescent="0.3">
      <c r="A8" s="135"/>
      <c r="B8" s="135"/>
      <c r="C8" s="135"/>
      <c r="D8" s="135"/>
      <c r="E8" s="135"/>
      <c r="F8" s="135"/>
      <c r="G8" s="135"/>
      <c r="H8" s="135"/>
    </row>
    <row r="9" spans="1:8" ht="8.65" customHeight="1" thickBot="1" x14ac:dyDescent="0.35">
      <c r="A9" s="3"/>
      <c r="B9" s="3"/>
      <c r="C9" s="4"/>
      <c r="D9" s="4"/>
      <c r="E9" s="19"/>
      <c r="F9" s="19"/>
      <c r="G9" s="19"/>
      <c r="H9" s="19"/>
    </row>
    <row r="10" spans="1:8" ht="16.149999999999999" customHeight="1" x14ac:dyDescent="0.25">
      <c r="A10" s="139" t="s">
        <v>0</v>
      </c>
      <c r="B10" s="119" t="s">
        <v>21</v>
      </c>
      <c r="C10" s="119" t="s">
        <v>8</v>
      </c>
      <c r="D10" s="119" t="s">
        <v>134</v>
      </c>
      <c r="E10" s="121" t="s">
        <v>1</v>
      </c>
      <c r="F10" s="121"/>
      <c r="G10" s="121"/>
      <c r="H10" s="122" t="s">
        <v>9</v>
      </c>
    </row>
    <row r="11" spans="1:8" ht="84.75" customHeight="1" thickBot="1" x14ac:dyDescent="0.3">
      <c r="A11" s="140"/>
      <c r="B11" s="120"/>
      <c r="C11" s="120"/>
      <c r="D11" s="120"/>
      <c r="E11" s="55" t="s">
        <v>135</v>
      </c>
      <c r="F11" s="55" t="s">
        <v>6</v>
      </c>
      <c r="G11" s="55" t="s">
        <v>7</v>
      </c>
      <c r="H11" s="123"/>
    </row>
    <row r="12" spans="1:8" ht="16.149999999999999" thickBot="1" x14ac:dyDescent="0.35">
      <c r="A12" s="18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56">
        <v>8</v>
      </c>
    </row>
    <row r="13" spans="1:8" ht="17.25" customHeight="1" thickBot="1" x14ac:dyDescent="0.3">
      <c r="A13" s="124" t="s">
        <v>18</v>
      </c>
      <c r="B13" s="125"/>
      <c r="C13" s="125"/>
      <c r="D13" s="125"/>
      <c r="E13" s="125"/>
      <c r="F13" s="125"/>
      <c r="G13" s="125"/>
      <c r="H13" s="126"/>
    </row>
    <row r="14" spans="1:8" s="25" customFormat="1" ht="33.950000000000003" customHeight="1" x14ac:dyDescent="0.25">
      <c r="A14" s="62">
        <v>1</v>
      </c>
      <c r="B14" s="13" t="s">
        <v>28</v>
      </c>
      <c r="C14" s="12" t="s">
        <v>26</v>
      </c>
      <c r="D14" s="12">
        <v>227.7</v>
      </c>
      <c r="E14" s="70" t="s">
        <v>29</v>
      </c>
      <c r="F14" s="12" t="s">
        <v>30</v>
      </c>
      <c r="G14" s="71" t="s">
        <v>31</v>
      </c>
      <c r="H14" s="73">
        <v>34.200000000000003</v>
      </c>
    </row>
    <row r="15" spans="1:8" ht="17.100000000000001" customHeight="1" x14ac:dyDescent="0.25">
      <c r="A15" s="11"/>
      <c r="B15" s="89" t="s">
        <v>15</v>
      </c>
      <c r="C15" s="90"/>
      <c r="D15" s="90"/>
      <c r="E15" s="90"/>
      <c r="F15" s="90"/>
      <c r="G15" s="91"/>
      <c r="H15" s="72">
        <v>33.9</v>
      </c>
    </row>
    <row r="16" spans="1:8" s="63" customFormat="1" ht="53.1" customHeight="1" x14ac:dyDescent="0.25">
      <c r="A16" s="11">
        <v>2</v>
      </c>
      <c r="B16" s="10" t="s">
        <v>39</v>
      </c>
      <c r="C16" s="8" t="s">
        <v>26</v>
      </c>
      <c r="D16" s="8">
        <v>256.2</v>
      </c>
      <c r="E16" s="61" t="s">
        <v>34</v>
      </c>
      <c r="F16" s="12">
        <v>710</v>
      </c>
      <c r="G16" s="71">
        <v>5</v>
      </c>
      <c r="H16" s="72">
        <v>190.3</v>
      </c>
    </row>
    <row r="17" spans="1:8" ht="52.9" customHeight="1" x14ac:dyDescent="0.25">
      <c r="A17" s="11">
        <v>3</v>
      </c>
      <c r="B17" s="10" t="s">
        <v>40</v>
      </c>
      <c r="C17" s="8" t="s">
        <v>26</v>
      </c>
      <c r="D17" s="17">
        <v>226</v>
      </c>
      <c r="E17" s="61" t="s">
        <v>35</v>
      </c>
      <c r="F17" s="12">
        <v>809</v>
      </c>
      <c r="G17" s="71">
        <v>5</v>
      </c>
      <c r="H17" s="72">
        <v>89.95</v>
      </c>
    </row>
    <row r="18" spans="1:8" s="68" customFormat="1" ht="52.9" customHeight="1" x14ac:dyDescent="0.25">
      <c r="A18" s="11">
        <v>4</v>
      </c>
      <c r="B18" s="10" t="s">
        <v>41</v>
      </c>
      <c r="C18" s="8" t="s">
        <v>26</v>
      </c>
      <c r="D18" s="17">
        <v>493.7</v>
      </c>
      <c r="E18" s="61" t="s">
        <v>36</v>
      </c>
      <c r="F18" s="12">
        <v>1836</v>
      </c>
      <c r="G18" s="71">
        <v>5</v>
      </c>
      <c r="H18" s="72">
        <v>200</v>
      </c>
    </row>
    <row r="19" spans="1:8" s="68" customFormat="1" ht="53.1" customHeight="1" x14ac:dyDescent="0.25">
      <c r="A19" s="11">
        <v>5</v>
      </c>
      <c r="B19" s="10" t="s">
        <v>42</v>
      </c>
      <c r="C19" s="8" t="s">
        <v>26</v>
      </c>
      <c r="D19" s="17">
        <v>40.1</v>
      </c>
      <c r="E19" s="61" t="s">
        <v>37</v>
      </c>
      <c r="F19" s="12">
        <v>125</v>
      </c>
      <c r="G19" s="71">
        <v>5</v>
      </c>
      <c r="H19" s="72">
        <v>36.93</v>
      </c>
    </row>
    <row r="20" spans="1:8" s="68" customFormat="1" ht="53.1" customHeight="1" x14ac:dyDescent="0.25">
      <c r="A20" s="11">
        <v>6</v>
      </c>
      <c r="B20" s="10" t="s">
        <v>43</v>
      </c>
      <c r="C20" s="8" t="s">
        <v>26</v>
      </c>
      <c r="D20" s="17">
        <v>158.80000000000001</v>
      </c>
      <c r="E20" s="61" t="s">
        <v>38</v>
      </c>
      <c r="F20" s="12">
        <v>644</v>
      </c>
      <c r="G20" s="71">
        <v>5</v>
      </c>
      <c r="H20" s="72">
        <v>155.63</v>
      </c>
    </row>
    <row r="21" spans="1:8" s="68" customFormat="1" ht="53.1" customHeight="1" x14ac:dyDescent="0.25">
      <c r="A21" s="11">
        <v>7</v>
      </c>
      <c r="B21" s="10" t="s">
        <v>44</v>
      </c>
      <c r="C21" s="8" t="s">
        <v>26</v>
      </c>
      <c r="D21" s="17">
        <v>177.7</v>
      </c>
      <c r="E21" s="61" t="s">
        <v>45</v>
      </c>
      <c r="F21" s="12">
        <v>643</v>
      </c>
      <c r="G21" s="71">
        <v>5</v>
      </c>
      <c r="H21" s="72">
        <v>174.59</v>
      </c>
    </row>
    <row r="22" spans="1:8" s="68" customFormat="1" ht="53.1" customHeight="1" x14ac:dyDescent="0.25">
      <c r="A22" s="11">
        <v>8</v>
      </c>
      <c r="B22" s="10" t="s">
        <v>56</v>
      </c>
      <c r="C22" s="8" t="s">
        <v>16</v>
      </c>
      <c r="D22" s="17">
        <v>2</v>
      </c>
      <c r="E22" s="61" t="s">
        <v>46</v>
      </c>
      <c r="F22" s="12">
        <v>118</v>
      </c>
      <c r="G22" s="71">
        <v>1.5</v>
      </c>
      <c r="H22" s="72">
        <v>2</v>
      </c>
    </row>
    <row r="23" spans="1:8" s="68" customFormat="1" ht="53.1" customHeight="1" x14ac:dyDescent="0.25">
      <c r="A23" s="11">
        <v>9</v>
      </c>
      <c r="B23" s="10" t="s">
        <v>47</v>
      </c>
      <c r="C23" s="8" t="s">
        <v>16</v>
      </c>
      <c r="D23" s="17">
        <v>6</v>
      </c>
      <c r="E23" s="61" t="s">
        <v>48</v>
      </c>
      <c r="F23" s="12">
        <v>162</v>
      </c>
      <c r="G23" s="71">
        <v>10.5</v>
      </c>
      <c r="H23" s="72">
        <v>6</v>
      </c>
    </row>
    <row r="24" spans="1:8" s="68" customFormat="1" ht="68.099999999999994" customHeight="1" x14ac:dyDescent="0.25">
      <c r="A24" s="11">
        <v>10</v>
      </c>
      <c r="B24" s="10" t="s">
        <v>49</v>
      </c>
      <c r="C24" s="8" t="s">
        <v>16</v>
      </c>
      <c r="D24" s="17">
        <v>4.8</v>
      </c>
      <c r="E24" s="61" t="s">
        <v>50</v>
      </c>
      <c r="F24" s="12">
        <v>237</v>
      </c>
      <c r="G24" s="71">
        <v>5</v>
      </c>
      <c r="H24" s="72">
        <v>4.8</v>
      </c>
    </row>
    <row r="25" spans="1:8" s="68" customFormat="1" ht="53.1" customHeight="1" x14ac:dyDescent="0.25">
      <c r="A25" s="11">
        <v>11</v>
      </c>
      <c r="B25" s="10" t="s">
        <v>53</v>
      </c>
      <c r="C25" s="8" t="s">
        <v>16</v>
      </c>
      <c r="D25" s="17">
        <v>4.2</v>
      </c>
      <c r="E25" s="61" t="s">
        <v>54</v>
      </c>
      <c r="F25" s="12">
        <v>303</v>
      </c>
      <c r="G25" s="71">
        <v>5.5</v>
      </c>
      <c r="H25" s="72">
        <v>4.2</v>
      </c>
    </row>
    <row r="26" spans="1:8" s="68" customFormat="1" ht="53.1" customHeight="1" x14ac:dyDescent="0.25">
      <c r="A26" s="11">
        <v>12</v>
      </c>
      <c r="B26" s="10" t="s">
        <v>55</v>
      </c>
      <c r="C26" s="8" t="s">
        <v>16</v>
      </c>
      <c r="D26" s="17">
        <v>5.8</v>
      </c>
      <c r="E26" s="61" t="s">
        <v>57</v>
      </c>
      <c r="F26" s="12">
        <v>595</v>
      </c>
      <c r="G26" s="71">
        <v>5</v>
      </c>
      <c r="H26" s="72">
        <v>5.8</v>
      </c>
    </row>
    <row r="27" spans="1:8" s="68" customFormat="1" ht="68.099999999999994" customHeight="1" x14ac:dyDescent="0.25">
      <c r="A27" s="11">
        <v>13</v>
      </c>
      <c r="B27" s="10" t="s">
        <v>58</v>
      </c>
      <c r="C27" s="8" t="s">
        <v>16</v>
      </c>
      <c r="D27" s="17">
        <v>5.8</v>
      </c>
      <c r="E27" s="61" t="s">
        <v>59</v>
      </c>
      <c r="F27" s="12">
        <v>593</v>
      </c>
      <c r="G27" s="71">
        <v>5.5</v>
      </c>
      <c r="H27" s="72">
        <v>5.8</v>
      </c>
    </row>
    <row r="28" spans="1:8" s="68" customFormat="1" ht="53.1" customHeight="1" x14ac:dyDescent="0.25">
      <c r="A28" s="11">
        <v>14</v>
      </c>
      <c r="B28" s="10" t="s">
        <v>52</v>
      </c>
      <c r="C28" s="8" t="s">
        <v>16</v>
      </c>
      <c r="D28" s="17">
        <v>5</v>
      </c>
      <c r="E28" s="61" t="s">
        <v>51</v>
      </c>
      <c r="F28" s="12">
        <v>294</v>
      </c>
      <c r="G28" s="71">
        <v>5.5</v>
      </c>
      <c r="H28" s="72">
        <v>5</v>
      </c>
    </row>
    <row r="29" spans="1:8" s="68" customFormat="1" ht="53.1" customHeight="1" x14ac:dyDescent="0.25">
      <c r="A29" s="11">
        <v>15</v>
      </c>
      <c r="B29" s="10" t="s">
        <v>60</v>
      </c>
      <c r="C29" s="8" t="s">
        <v>16</v>
      </c>
      <c r="D29" s="17">
        <v>5</v>
      </c>
      <c r="E29" s="61" t="s">
        <v>61</v>
      </c>
      <c r="F29" s="12">
        <v>440</v>
      </c>
      <c r="G29" s="71">
        <v>5.5</v>
      </c>
      <c r="H29" s="72">
        <v>5</v>
      </c>
    </row>
    <row r="30" spans="1:8" s="68" customFormat="1" ht="53.1" customHeight="1" x14ac:dyDescent="0.25">
      <c r="A30" s="11">
        <v>16</v>
      </c>
      <c r="B30" s="10" t="s">
        <v>62</v>
      </c>
      <c r="C30" s="8" t="s">
        <v>16</v>
      </c>
      <c r="D30" s="17">
        <v>4</v>
      </c>
      <c r="E30" s="61" t="s">
        <v>63</v>
      </c>
      <c r="F30" s="12">
        <v>206</v>
      </c>
      <c r="G30" s="71">
        <v>4.5</v>
      </c>
      <c r="H30" s="72">
        <v>4</v>
      </c>
    </row>
    <row r="31" spans="1:8" s="68" customFormat="1" ht="68.099999999999994" customHeight="1" x14ac:dyDescent="0.25">
      <c r="A31" s="11">
        <v>17</v>
      </c>
      <c r="B31" s="10" t="s">
        <v>64</v>
      </c>
      <c r="C31" s="8" t="s">
        <v>16</v>
      </c>
      <c r="D31" s="17">
        <v>5.8</v>
      </c>
      <c r="E31" s="61" t="s">
        <v>65</v>
      </c>
      <c r="F31" s="12">
        <v>521</v>
      </c>
      <c r="G31" s="71">
        <v>5</v>
      </c>
      <c r="H31" s="72">
        <v>5.8</v>
      </c>
    </row>
    <row r="32" spans="1:8" s="68" customFormat="1" ht="53.1" customHeight="1" x14ac:dyDescent="0.25">
      <c r="A32" s="11">
        <v>18</v>
      </c>
      <c r="B32" s="10" t="s">
        <v>66</v>
      </c>
      <c r="C32" s="86" t="s">
        <v>16</v>
      </c>
      <c r="D32" s="87"/>
      <c r="E32" s="74" t="s">
        <v>67</v>
      </c>
      <c r="F32" s="86" t="s">
        <v>68</v>
      </c>
      <c r="G32" s="88"/>
      <c r="H32" s="72">
        <v>9</v>
      </c>
    </row>
    <row r="33" spans="1:8" ht="19.149999999999999" customHeight="1" x14ac:dyDescent="0.25">
      <c r="A33" s="127" t="s">
        <v>20</v>
      </c>
      <c r="B33" s="128"/>
      <c r="C33" s="128"/>
      <c r="D33" s="128"/>
      <c r="E33" s="128"/>
      <c r="F33" s="128"/>
      <c r="G33" s="129"/>
      <c r="H33" s="84">
        <f>SUM(H14,H16:H32)</f>
        <v>938.99999999999989</v>
      </c>
    </row>
    <row r="34" spans="1:8" ht="19.149999999999999" customHeight="1" x14ac:dyDescent="0.25">
      <c r="A34" s="106" t="s">
        <v>19</v>
      </c>
      <c r="B34" s="107"/>
      <c r="C34" s="107"/>
      <c r="D34" s="107"/>
      <c r="E34" s="107"/>
      <c r="F34" s="107"/>
      <c r="G34" s="108"/>
      <c r="H34" s="75">
        <v>0</v>
      </c>
    </row>
    <row r="35" spans="1:8" ht="19.149999999999999" customHeight="1" thickBot="1" x14ac:dyDescent="0.3">
      <c r="A35" s="132" t="s">
        <v>22</v>
      </c>
      <c r="B35" s="133"/>
      <c r="C35" s="133"/>
      <c r="D35" s="133"/>
      <c r="E35" s="133"/>
      <c r="F35" s="133"/>
      <c r="G35" s="134"/>
      <c r="H35" s="82">
        <f>H15</f>
        <v>33.9</v>
      </c>
    </row>
    <row r="36" spans="1:8" ht="17.850000000000001" customHeight="1" thickBot="1" x14ac:dyDescent="0.3">
      <c r="A36" s="109" t="s">
        <v>2</v>
      </c>
      <c r="B36" s="110"/>
      <c r="C36" s="110"/>
      <c r="D36" s="110"/>
      <c r="E36" s="110"/>
      <c r="F36" s="110"/>
      <c r="G36" s="110"/>
      <c r="H36" s="111"/>
    </row>
    <row r="37" spans="1:8" s="68" customFormat="1" ht="68.099999999999994" customHeight="1" x14ac:dyDescent="0.25">
      <c r="A37" s="11">
        <v>19</v>
      </c>
      <c r="B37" s="10" t="s">
        <v>128</v>
      </c>
      <c r="C37" s="78" t="s">
        <v>3</v>
      </c>
      <c r="D37" s="78">
        <v>162.19999999999999</v>
      </c>
      <c r="E37" s="61" t="s">
        <v>75</v>
      </c>
      <c r="F37" s="12">
        <v>750</v>
      </c>
      <c r="G37" s="71" t="s">
        <v>74</v>
      </c>
      <c r="H37" s="72">
        <v>158.84</v>
      </c>
    </row>
    <row r="38" spans="1:8" ht="53.1" customHeight="1" x14ac:dyDescent="0.25">
      <c r="A38" s="62">
        <v>20</v>
      </c>
      <c r="B38" s="13" t="s">
        <v>69</v>
      </c>
      <c r="C38" s="114" t="s">
        <v>5</v>
      </c>
      <c r="D38" s="115"/>
      <c r="E38" s="76" t="s">
        <v>70</v>
      </c>
      <c r="F38" s="112" t="s">
        <v>72</v>
      </c>
      <c r="G38" s="113"/>
      <c r="H38" s="73">
        <v>8.23</v>
      </c>
    </row>
    <row r="39" spans="1:8" ht="53.1" customHeight="1" x14ac:dyDescent="0.25">
      <c r="A39" s="11">
        <v>21</v>
      </c>
      <c r="B39" s="10" t="s">
        <v>71</v>
      </c>
      <c r="C39" s="86" t="s">
        <v>10</v>
      </c>
      <c r="D39" s="87"/>
      <c r="E39" s="74" t="s">
        <v>67</v>
      </c>
      <c r="F39" s="86" t="s">
        <v>73</v>
      </c>
      <c r="G39" s="87"/>
      <c r="H39" s="72">
        <v>174.83</v>
      </c>
    </row>
    <row r="40" spans="1:8" ht="17.100000000000001" customHeight="1" x14ac:dyDescent="0.25">
      <c r="A40" s="11"/>
      <c r="B40" s="89" t="s">
        <v>11</v>
      </c>
      <c r="C40" s="90"/>
      <c r="D40" s="90"/>
      <c r="E40" s="90"/>
      <c r="F40" s="90"/>
      <c r="G40" s="91"/>
      <c r="H40" s="77">
        <f>SUM(H38:H39)</f>
        <v>183.06</v>
      </c>
    </row>
    <row r="41" spans="1:8" s="68" customFormat="1" ht="53.1" customHeight="1" x14ac:dyDescent="0.25">
      <c r="A41" s="11">
        <v>22</v>
      </c>
      <c r="B41" s="10" t="s">
        <v>76</v>
      </c>
      <c r="C41" s="86" t="s">
        <v>5</v>
      </c>
      <c r="D41" s="87"/>
      <c r="E41" s="76" t="s">
        <v>70</v>
      </c>
      <c r="F41" s="86" t="s">
        <v>78</v>
      </c>
      <c r="G41" s="87"/>
      <c r="H41" s="72">
        <v>28.5</v>
      </c>
    </row>
    <row r="42" spans="1:8" ht="53.1" customHeight="1" x14ac:dyDescent="0.25">
      <c r="A42" s="11">
        <v>23</v>
      </c>
      <c r="B42" s="10" t="s">
        <v>77</v>
      </c>
      <c r="C42" s="86" t="s">
        <v>5</v>
      </c>
      <c r="D42" s="87"/>
      <c r="E42" s="74" t="s">
        <v>67</v>
      </c>
      <c r="F42" s="86" t="s">
        <v>79</v>
      </c>
      <c r="G42" s="87"/>
      <c r="H42" s="72">
        <v>71.5</v>
      </c>
    </row>
    <row r="43" spans="1:8" ht="17.100000000000001" customHeight="1" x14ac:dyDescent="0.25">
      <c r="A43" s="11"/>
      <c r="B43" s="89" t="s">
        <v>14</v>
      </c>
      <c r="C43" s="90"/>
      <c r="D43" s="90"/>
      <c r="E43" s="90"/>
      <c r="F43" s="90"/>
      <c r="G43" s="91"/>
      <c r="H43" s="77">
        <f>SUM(H41:H42)</f>
        <v>100</v>
      </c>
    </row>
    <row r="44" spans="1:8" ht="53.1" customHeight="1" x14ac:dyDescent="0.25">
      <c r="A44" s="11">
        <v>24</v>
      </c>
      <c r="B44" s="10" t="s">
        <v>125</v>
      </c>
      <c r="C44" s="86" t="s">
        <v>10</v>
      </c>
      <c r="D44" s="87"/>
      <c r="E44" s="8" t="s">
        <v>80</v>
      </c>
      <c r="F44" s="86" t="s">
        <v>83</v>
      </c>
      <c r="G44" s="88"/>
      <c r="H44" s="72">
        <v>33</v>
      </c>
    </row>
    <row r="45" spans="1:8" s="68" customFormat="1" ht="68.099999999999994" customHeight="1" x14ac:dyDescent="0.25">
      <c r="A45" s="11">
        <v>25</v>
      </c>
      <c r="B45" s="10" t="s">
        <v>81</v>
      </c>
      <c r="C45" s="86" t="s">
        <v>10</v>
      </c>
      <c r="D45" s="87"/>
      <c r="E45" s="8" t="s">
        <v>82</v>
      </c>
      <c r="F45" s="92" t="s">
        <v>84</v>
      </c>
      <c r="G45" s="88"/>
      <c r="H45" s="72">
        <v>12</v>
      </c>
    </row>
    <row r="46" spans="1:8" ht="17.100000000000001" customHeight="1" x14ac:dyDescent="0.25">
      <c r="A46" s="11"/>
      <c r="B46" s="89" t="s">
        <v>24</v>
      </c>
      <c r="C46" s="90"/>
      <c r="D46" s="90"/>
      <c r="E46" s="90"/>
      <c r="F46" s="90"/>
      <c r="G46" s="91"/>
      <c r="H46" s="72">
        <f>SUM(H44:H45)</f>
        <v>45</v>
      </c>
    </row>
    <row r="47" spans="1:8" s="68" customFormat="1" ht="53.1" customHeight="1" x14ac:dyDescent="0.25">
      <c r="A47" s="11">
        <v>26</v>
      </c>
      <c r="B47" s="65" t="s">
        <v>85</v>
      </c>
      <c r="C47" s="86" t="s">
        <v>16</v>
      </c>
      <c r="D47" s="87"/>
      <c r="E47" s="8" t="s">
        <v>80</v>
      </c>
      <c r="F47" s="92" t="s">
        <v>86</v>
      </c>
      <c r="G47" s="88"/>
      <c r="H47" s="79">
        <v>16</v>
      </c>
    </row>
    <row r="48" spans="1:8" s="68" customFormat="1" ht="53.1" customHeight="1" x14ac:dyDescent="0.25">
      <c r="A48" s="11">
        <v>27</v>
      </c>
      <c r="B48" s="65" t="s">
        <v>87</v>
      </c>
      <c r="C48" s="86" t="s">
        <v>88</v>
      </c>
      <c r="D48" s="87"/>
      <c r="E48" s="8" t="s">
        <v>70</v>
      </c>
      <c r="F48" s="92" t="s">
        <v>89</v>
      </c>
      <c r="G48" s="88"/>
      <c r="H48" s="79">
        <v>130</v>
      </c>
    </row>
    <row r="49" spans="1:8" s="68" customFormat="1" ht="33.950000000000003" customHeight="1" x14ac:dyDescent="0.25">
      <c r="A49" s="11">
        <v>28</v>
      </c>
      <c r="B49" s="10" t="s">
        <v>91</v>
      </c>
      <c r="C49" s="86" t="s">
        <v>3</v>
      </c>
      <c r="D49" s="87"/>
      <c r="E49" s="61" t="s">
        <v>93</v>
      </c>
      <c r="F49" s="9" t="s">
        <v>92</v>
      </c>
      <c r="G49" s="9" t="s">
        <v>90</v>
      </c>
      <c r="H49" s="72">
        <v>2.2000000000000002</v>
      </c>
    </row>
    <row r="50" spans="1:8" s="68" customFormat="1" ht="33.950000000000003" customHeight="1" x14ac:dyDescent="0.25">
      <c r="A50" s="11">
        <v>29</v>
      </c>
      <c r="B50" s="10" t="s">
        <v>94</v>
      </c>
      <c r="C50" s="86" t="s">
        <v>3</v>
      </c>
      <c r="D50" s="87"/>
      <c r="E50" s="61" t="s">
        <v>96</v>
      </c>
      <c r="F50" s="9" t="s">
        <v>95</v>
      </c>
      <c r="G50" s="9" t="s">
        <v>90</v>
      </c>
      <c r="H50" s="72">
        <v>1.7</v>
      </c>
    </row>
    <row r="51" spans="1:8" s="68" customFormat="1" ht="53.1" customHeight="1" x14ac:dyDescent="0.25">
      <c r="A51" s="11">
        <v>30</v>
      </c>
      <c r="B51" s="10" t="s">
        <v>97</v>
      </c>
      <c r="C51" s="86" t="s">
        <v>3</v>
      </c>
      <c r="D51" s="87"/>
      <c r="E51" s="61" t="s">
        <v>99</v>
      </c>
      <c r="F51" s="9" t="s">
        <v>100</v>
      </c>
      <c r="G51" s="9" t="s">
        <v>98</v>
      </c>
      <c r="H51" s="72">
        <v>3.5</v>
      </c>
    </row>
    <row r="52" spans="1:8" s="68" customFormat="1" ht="53.1" customHeight="1" x14ac:dyDescent="0.25">
      <c r="A52" s="11">
        <v>31</v>
      </c>
      <c r="B52" s="10" t="s">
        <v>103</v>
      </c>
      <c r="C52" s="86" t="s">
        <v>3</v>
      </c>
      <c r="D52" s="87"/>
      <c r="E52" s="61" t="s">
        <v>102</v>
      </c>
      <c r="F52" s="9" t="s">
        <v>95</v>
      </c>
      <c r="G52" s="9" t="s">
        <v>90</v>
      </c>
      <c r="H52" s="72">
        <v>1.7</v>
      </c>
    </row>
    <row r="53" spans="1:8" s="68" customFormat="1" ht="53.1" customHeight="1" x14ac:dyDescent="0.25">
      <c r="A53" s="11">
        <v>32</v>
      </c>
      <c r="B53" s="10" t="s">
        <v>105</v>
      </c>
      <c r="C53" s="86" t="s">
        <v>3</v>
      </c>
      <c r="D53" s="87"/>
      <c r="E53" s="61" t="s">
        <v>106</v>
      </c>
      <c r="F53" s="9" t="s">
        <v>95</v>
      </c>
      <c r="G53" s="9" t="s">
        <v>104</v>
      </c>
      <c r="H53" s="72">
        <v>1.8</v>
      </c>
    </row>
    <row r="54" spans="1:8" s="68" customFormat="1" ht="53.1" customHeight="1" x14ac:dyDescent="0.25">
      <c r="A54" s="11">
        <v>33</v>
      </c>
      <c r="B54" s="10" t="s">
        <v>107</v>
      </c>
      <c r="C54" s="86" t="s">
        <v>3</v>
      </c>
      <c r="D54" s="87"/>
      <c r="E54" s="61" t="s">
        <v>108</v>
      </c>
      <c r="F54" s="9" t="s">
        <v>110</v>
      </c>
      <c r="G54" s="9" t="s">
        <v>109</v>
      </c>
      <c r="H54" s="72">
        <v>1.3</v>
      </c>
    </row>
    <row r="55" spans="1:8" s="68" customFormat="1" ht="33.950000000000003" customHeight="1" x14ac:dyDescent="0.25">
      <c r="A55" s="11">
        <v>34</v>
      </c>
      <c r="B55" s="10" t="s">
        <v>111</v>
      </c>
      <c r="C55" s="86" t="s">
        <v>3</v>
      </c>
      <c r="D55" s="87"/>
      <c r="E55" s="61" t="s">
        <v>112</v>
      </c>
      <c r="F55" s="9" t="s">
        <v>101</v>
      </c>
      <c r="G55" s="9" t="s">
        <v>90</v>
      </c>
      <c r="H55" s="72">
        <v>1.7</v>
      </c>
    </row>
    <row r="56" spans="1:8" s="68" customFormat="1" ht="33.950000000000003" customHeight="1" x14ac:dyDescent="0.25">
      <c r="A56" s="11">
        <v>35</v>
      </c>
      <c r="B56" s="10" t="s">
        <v>113</v>
      </c>
      <c r="C56" s="86" t="s">
        <v>3</v>
      </c>
      <c r="D56" s="87"/>
      <c r="E56" s="61" t="s">
        <v>114</v>
      </c>
      <c r="F56" s="9" t="s">
        <v>95</v>
      </c>
      <c r="G56" s="9" t="s">
        <v>90</v>
      </c>
      <c r="H56" s="72">
        <v>1.7</v>
      </c>
    </row>
    <row r="57" spans="1:8" s="68" customFormat="1" ht="33.950000000000003" customHeight="1" x14ac:dyDescent="0.25">
      <c r="A57" s="11">
        <v>36</v>
      </c>
      <c r="B57" s="10" t="s">
        <v>115</v>
      </c>
      <c r="C57" s="86" t="s">
        <v>3</v>
      </c>
      <c r="D57" s="87"/>
      <c r="E57" s="61" t="s">
        <v>116</v>
      </c>
      <c r="F57" s="9" t="s">
        <v>110</v>
      </c>
      <c r="G57" s="9" t="s">
        <v>109</v>
      </c>
      <c r="H57" s="72">
        <v>1.4</v>
      </c>
    </row>
    <row r="58" spans="1:8" s="68" customFormat="1" ht="33.950000000000003" customHeight="1" x14ac:dyDescent="0.25">
      <c r="A58" s="11">
        <v>37</v>
      </c>
      <c r="B58" s="10" t="s">
        <v>131</v>
      </c>
      <c r="C58" s="86" t="s">
        <v>3</v>
      </c>
      <c r="D58" s="87"/>
      <c r="E58" s="61" t="s">
        <v>132</v>
      </c>
      <c r="F58" s="9" t="s">
        <v>110</v>
      </c>
      <c r="G58" s="9" t="s">
        <v>109</v>
      </c>
      <c r="H58" s="72">
        <v>1.4</v>
      </c>
    </row>
    <row r="59" spans="1:8" s="69" customFormat="1" ht="53.1" customHeight="1" x14ac:dyDescent="0.25">
      <c r="A59" s="11">
        <v>38</v>
      </c>
      <c r="B59" s="10" t="s">
        <v>130</v>
      </c>
      <c r="C59" s="86" t="s">
        <v>3</v>
      </c>
      <c r="D59" s="87"/>
      <c r="E59" s="61" t="s">
        <v>117</v>
      </c>
      <c r="F59" s="9" t="s">
        <v>118</v>
      </c>
      <c r="G59" s="9" t="s">
        <v>109</v>
      </c>
      <c r="H59" s="72">
        <v>1.6</v>
      </c>
    </row>
    <row r="60" spans="1:8" ht="68.099999999999994" customHeight="1" x14ac:dyDescent="0.25">
      <c r="A60" s="11">
        <v>39</v>
      </c>
      <c r="B60" s="10" t="s">
        <v>119</v>
      </c>
      <c r="C60" s="86" t="s">
        <v>3</v>
      </c>
      <c r="D60" s="87"/>
      <c r="E60" s="61" t="s">
        <v>120</v>
      </c>
      <c r="F60" s="8" t="s">
        <v>121</v>
      </c>
      <c r="G60" s="8" t="s">
        <v>122</v>
      </c>
      <c r="H60" s="72">
        <v>9</v>
      </c>
    </row>
    <row r="61" spans="1:8" s="68" customFormat="1" ht="17.100000000000001" customHeight="1" x14ac:dyDescent="0.25">
      <c r="A61" s="11"/>
      <c r="B61" s="89" t="s">
        <v>15</v>
      </c>
      <c r="C61" s="90"/>
      <c r="D61" s="90"/>
      <c r="E61" s="90"/>
      <c r="F61" s="90"/>
      <c r="G61" s="91"/>
      <c r="H61" s="72">
        <v>9</v>
      </c>
    </row>
    <row r="62" spans="1:8" s="68" customFormat="1" ht="53.1" customHeight="1" x14ac:dyDescent="0.25">
      <c r="A62" s="11">
        <v>40</v>
      </c>
      <c r="B62" s="64" t="s">
        <v>129</v>
      </c>
      <c r="C62" s="86" t="s">
        <v>3</v>
      </c>
      <c r="D62" s="87"/>
      <c r="E62" s="61" t="s">
        <v>123</v>
      </c>
      <c r="F62" s="86" t="s">
        <v>126</v>
      </c>
      <c r="G62" s="87"/>
      <c r="H62" s="72">
        <v>1.9</v>
      </c>
    </row>
    <row r="63" spans="1:8" s="68" customFormat="1" ht="33.950000000000003" customHeight="1" x14ac:dyDescent="0.25">
      <c r="A63" s="11">
        <v>41</v>
      </c>
      <c r="B63" s="64" t="s">
        <v>127</v>
      </c>
      <c r="C63" s="86" t="s">
        <v>3</v>
      </c>
      <c r="D63" s="87"/>
      <c r="E63" s="70" t="s">
        <v>124</v>
      </c>
      <c r="F63" s="8">
        <v>1520</v>
      </c>
      <c r="G63" s="80">
        <v>6</v>
      </c>
      <c r="H63" s="72">
        <v>10</v>
      </c>
    </row>
    <row r="64" spans="1:8" s="69" customFormat="1" ht="17.100000000000001" customHeight="1" x14ac:dyDescent="0.25">
      <c r="A64" s="11"/>
      <c r="B64" s="89" t="s">
        <v>15</v>
      </c>
      <c r="C64" s="90"/>
      <c r="D64" s="90"/>
      <c r="E64" s="90"/>
      <c r="F64" s="90"/>
      <c r="G64" s="91"/>
      <c r="H64" s="72">
        <v>10</v>
      </c>
    </row>
    <row r="65" spans="1:9" ht="52.9" customHeight="1" x14ac:dyDescent="0.25">
      <c r="A65" s="11">
        <v>42</v>
      </c>
      <c r="B65" s="10" t="s">
        <v>66</v>
      </c>
      <c r="C65" s="86" t="s">
        <v>16</v>
      </c>
      <c r="D65" s="87"/>
      <c r="E65" s="74" t="s">
        <v>67</v>
      </c>
      <c r="F65" s="86" t="s">
        <v>68</v>
      </c>
      <c r="G65" s="88"/>
      <c r="H65" s="72">
        <v>5</v>
      </c>
    </row>
    <row r="66" spans="1:9" ht="22.15" customHeight="1" x14ac:dyDescent="0.25">
      <c r="A66" s="106" t="s">
        <v>12</v>
      </c>
      <c r="B66" s="107"/>
      <c r="C66" s="107"/>
      <c r="D66" s="107"/>
      <c r="E66" s="107"/>
      <c r="F66" s="107"/>
      <c r="G66" s="108"/>
      <c r="H66" s="81">
        <f>SUM(H37,H40,H43,H46,H47,H48,H49:H60,H62,H63,H65)</f>
        <v>678.80000000000007</v>
      </c>
    </row>
    <row r="67" spans="1:9" ht="22.15" customHeight="1" x14ac:dyDescent="0.25">
      <c r="A67" s="103" t="s">
        <v>23</v>
      </c>
      <c r="B67" s="104"/>
      <c r="C67" s="104"/>
      <c r="D67" s="104"/>
      <c r="E67" s="104"/>
      <c r="F67" s="104"/>
      <c r="G67" s="105"/>
      <c r="H67" s="82">
        <f>SUM(H37,H49:H58,H60,H62,H63)</f>
        <v>198.14</v>
      </c>
    </row>
    <row r="68" spans="1:9" ht="22.15" customHeight="1" thickBot="1" x14ac:dyDescent="0.3">
      <c r="A68" s="116" t="s">
        <v>17</v>
      </c>
      <c r="B68" s="117"/>
      <c r="C68" s="117"/>
      <c r="D68" s="117"/>
      <c r="E68" s="117"/>
      <c r="F68" s="117"/>
      <c r="G68" s="118"/>
      <c r="H68" s="82">
        <f>H46+H61+H64</f>
        <v>64</v>
      </c>
    </row>
    <row r="69" spans="1:9" ht="22.15" customHeight="1" x14ac:dyDescent="0.25">
      <c r="A69" s="94" t="s">
        <v>13</v>
      </c>
      <c r="B69" s="95"/>
      <c r="C69" s="95"/>
      <c r="D69" s="95"/>
      <c r="E69" s="95"/>
      <c r="F69" s="95"/>
      <c r="G69" s="96"/>
      <c r="H69" s="83">
        <f>H33+H66</f>
        <v>1617.8</v>
      </c>
    </row>
    <row r="70" spans="1:9" ht="22.15" customHeight="1" x14ac:dyDescent="0.25">
      <c r="A70" s="106" t="s">
        <v>19</v>
      </c>
      <c r="B70" s="107"/>
      <c r="C70" s="107"/>
      <c r="D70" s="107"/>
      <c r="E70" s="107"/>
      <c r="F70" s="107"/>
      <c r="G70" s="108"/>
      <c r="H70" s="75">
        <f>H34</f>
        <v>0</v>
      </c>
    </row>
    <row r="71" spans="1:9" ht="22.15" customHeight="1" thickBot="1" x14ac:dyDescent="0.3">
      <c r="A71" s="97" t="s">
        <v>25</v>
      </c>
      <c r="B71" s="98"/>
      <c r="C71" s="98"/>
      <c r="D71" s="98"/>
      <c r="E71" s="98"/>
      <c r="F71" s="98"/>
      <c r="G71" s="99"/>
      <c r="H71" s="85">
        <f>H35+H68</f>
        <v>97.9</v>
      </c>
    </row>
    <row r="72" spans="1:9" s="57" customFormat="1" ht="15.6" customHeight="1" x14ac:dyDescent="0.25">
      <c r="A72" s="1"/>
      <c r="B72" s="1"/>
      <c r="C72" s="23"/>
      <c r="D72" s="23"/>
      <c r="E72" s="24"/>
      <c r="F72" s="24"/>
      <c r="G72" s="24"/>
      <c r="H72" s="5"/>
    </row>
    <row r="73" spans="1:9" ht="27.6" customHeight="1" x14ac:dyDescent="0.25">
      <c r="B73" s="23"/>
      <c r="C73" s="101"/>
      <c r="D73" s="101"/>
      <c r="E73" s="101"/>
      <c r="F73" s="101"/>
      <c r="G73" s="101"/>
      <c r="H73" s="101"/>
    </row>
    <row r="74" spans="1:9" ht="27.6" customHeight="1" x14ac:dyDescent="0.25">
      <c r="B74" s="6"/>
      <c r="C74" s="102"/>
      <c r="D74" s="102"/>
      <c r="E74" s="102"/>
      <c r="F74" s="102"/>
      <c r="G74" s="102"/>
      <c r="H74" s="102"/>
    </row>
    <row r="75" spans="1:9" ht="27.6" customHeight="1" x14ac:dyDescent="0.25">
      <c r="B75" s="51"/>
      <c r="C75" s="100"/>
      <c r="D75" s="100"/>
      <c r="E75" s="100"/>
      <c r="F75" s="100"/>
      <c r="G75" s="100"/>
      <c r="H75" s="100"/>
      <c r="I75" s="58"/>
    </row>
    <row r="76" spans="1:9" ht="15.6" customHeight="1" x14ac:dyDescent="0.25">
      <c r="A76" s="7"/>
      <c r="B76" s="93"/>
      <c r="C76" s="93"/>
      <c r="D76" s="93"/>
      <c r="E76" s="93"/>
      <c r="F76" s="93"/>
      <c r="G76" s="93"/>
      <c r="H76" s="93"/>
    </row>
    <row r="77" spans="1:9" ht="15.6" customHeight="1" x14ac:dyDescent="0.25">
      <c r="A77" s="130"/>
      <c r="B77" s="130"/>
    </row>
    <row r="78" spans="1:9" x14ac:dyDescent="0.25">
      <c r="B78" s="60"/>
      <c r="C78" s="15"/>
      <c r="D78" s="15"/>
      <c r="E78" s="25"/>
    </row>
    <row r="79" spans="1:9" x14ac:dyDescent="0.25">
      <c r="B79" s="59"/>
    </row>
  </sheetData>
  <mergeCells count="72">
    <mergeCell ref="A77:B77"/>
    <mergeCell ref="G1:H1"/>
    <mergeCell ref="A35:G35"/>
    <mergeCell ref="A6:H6"/>
    <mergeCell ref="A8:H8"/>
    <mergeCell ref="E2:H2"/>
    <mergeCell ref="E3:H3"/>
    <mergeCell ref="E4:H4"/>
    <mergeCell ref="A2:B2"/>
    <mergeCell ref="A3:B4"/>
    <mergeCell ref="A7:H7"/>
    <mergeCell ref="A10:A11"/>
    <mergeCell ref="B10:B11"/>
    <mergeCell ref="C10:C11"/>
    <mergeCell ref="F62:G62"/>
    <mergeCell ref="A34:G34"/>
    <mergeCell ref="D10:D11"/>
    <mergeCell ref="E10:G10"/>
    <mergeCell ref="H10:H11"/>
    <mergeCell ref="A13:H13"/>
    <mergeCell ref="A33:G33"/>
    <mergeCell ref="B15:G15"/>
    <mergeCell ref="C32:D32"/>
    <mergeCell ref="F32:G32"/>
    <mergeCell ref="A67:G67"/>
    <mergeCell ref="A70:G70"/>
    <mergeCell ref="F42:G42"/>
    <mergeCell ref="C60:D60"/>
    <mergeCell ref="A36:H36"/>
    <mergeCell ref="B40:G40"/>
    <mergeCell ref="F38:G38"/>
    <mergeCell ref="C38:D38"/>
    <mergeCell ref="C39:D39"/>
    <mergeCell ref="B64:G64"/>
    <mergeCell ref="C59:D59"/>
    <mergeCell ref="A68:G68"/>
    <mergeCell ref="C52:D52"/>
    <mergeCell ref="C42:D42"/>
    <mergeCell ref="F39:G39"/>
    <mergeCell ref="A66:G66"/>
    <mergeCell ref="B76:H76"/>
    <mergeCell ref="A69:G69"/>
    <mergeCell ref="A71:G71"/>
    <mergeCell ref="C75:H75"/>
    <mergeCell ref="C73:H73"/>
    <mergeCell ref="C74:H74"/>
    <mergeCell ref="C41:D41"/>
    <mergeCell ref="F41:G41"/>
    <mergeCell ref="C45:D45"/>
    <mergeCell ref="F45:G45"/>
    <mergeCell ref="C65:D65"/>
    <mergeCell ref="B46:G46"/>
    <mergeCell ref="F44:G44"/>
    <mergeCell ref="B43:G43"/>
    <mergeCell ref="C44:D44"/>
    <mergeCell ref="C47:D47"/>
    <mergeCell ref="F47:G47"/>
    <mergeCell ref="C50:D50"/>
    <mergeCell ref="C48:D48"/>
    <mergeCell ref="F48:G48"/>
    <mergeCell ref="C49:D49"/>
    <mergeCell ref="C51:D51"/>
    <mergeCell ref="C53:D53"/>
    <mergeCell ref="C54:D54"/>
    <mergeCell ref="C55:D55"/>
    <mergeCell ref="C56:D56"/>
    <mergeCell ref="C57:D57"/>
    <mergeCell ref="C58:D58"/>
    <mergeCell ref="C62:D62"/>
    <mergeCell ref="C63:D63"/>
    <mergeCell ref="F65:G65"/>
    <mergeCell ref="B61:G61"/>
  </mergeCells>
  <pageMargins left="0.51181102362204722" right="0.31496062992125984" top="0.35433070866141736" bottom="0.35433070866141736" header="0" footer="0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20" customWidth="1"/>
    <col min="2" max="2" width="27.85546875" style="20" customWidth="1"/>
    <col min="3" max="3" width="13.85546875" style="21" customWidth="1"/>
    <col min="4" max="4" width="13.140625" style="22" customWidth="1"/>
    <col min="5" max="5" width="7.7109375" style="22" customWidth="1"/>
    <col min="6" max="6" width="8" style="22" customWidth="1"/>
    <col min="7" max="7" width="11.85546875" style="44" customWidth="1"/>
    <col min="8" max="8" width="10.7109375" style="54" customWidth="1"/>
    <col min="9" max="16384" width="8.85546875" style="22"/>
  </cols>
  <sheetData>
    <row r="1" spans="1:8" ht="15" customHeight="1" x14ac:dyDescent="0.3">
      <c r="F1" s="154"/>
      <c r="G1" s="154"/>
      <c r="H1" s="155"/>
    </row>
    <row r="2" spans="1:8" ht="28.35" customHeight="1" x14ac:dyDescent="0.3">
      <c r="A2" s="130"/>
      <c r="B2" s="130"/>
      <c r="C2" s="23"/>
      <c r="D2" s="136"/>
      <c r="E2" s="136"/>
      <c r="F2" s="136"/>
      <c r="G2" s="136"/>
      <c r="H2" s="136"/>
    </row>
    <row r="3" spans="1:8" ht="21.95" customHeight="1" x14ac:dyDescent="0.25">
      <c r="A3" s="156"/>
      <c r="B3" s="156"/>
      <c r="C3" s="23"/>
      <c r="D3" s="136"/>
      <c r="E3" s="136"/>
      <c r="F3" s="136"/>
      <c r="G3" s="136"/>
      <c r="H3" s="136"/>
    </row>
    <row r="4" spans="1:8" ht="15.75" x14ac:dyDescent="0.25">
      <c r="A4" s="156"/>
      <c r="B4" s="156"/>
      <c r="C4" s="23"/>
      <c r="D4" s="136"/>
      <c r="E4" s="136"/>
      <c r="F4" s="136"/>
      <c r="G4" s="136"/>
      <c r="H4" s="136"/>
    </row>
    <row r="5" spans="1:8" ht="15.6" x14ac:dyDescent="0.3">
      <c r="A5" s="1"/>
      <c r="B5" s="1"/>
      <c r="C5" s="23"/>
      <c r="D5" s="24"/>
      <c r="E5" s="25"/>
      <c r="F5" s="25"/>
      <c r="G5" s="26"/>
      <c r="H5" s="2"/>
    </row>
    <row r="6" spans="1:8" ht="15.6" x14ac:dyDescent="0.3">
      <c r="A6" s="135"/>
      <c r="B6" s="135"/>
      <c r="C6" s="135"/>
      <c r="D6" s="135"/>
      <c r="E6" s="135"/>
      <c r="F6" s="135"/>
      <c r="G6" s="135"/>
      <c r="H6" s="135"/>
    </row>
    <row r="7" spans="1:8" ht="48.4" customHeight="1" x14ac:dyDescent="0.3">
      <c r="A7" s="151"/>
      <c r="B7" s="151"/>
      <c r="C7" s="151"/>
      <c r="D7" s="151"/>
      <c r="E7" s="151"/>
      <c r="F7" s="151"/>
      <c r="G7" s="151"/>
      <c r="H7" s="151"/>
    </row>
    <row r="8" spans="1:8" ht="15.6" x14ac:dyDescent="0.3">
      <c r="A8" s="135"/>
      <c r="B8" s="135"/>
      <c r="C8" s="135"/>
      <c r="D8" s="135"/>
      <c r="E8" s="135"/>
      <c r="F8" s="135"/>
      <c r="G8" s="135"/>
      <c r="H8" s="135"/>
    </row>
    <row r="9" spans="1:8" ht="8.65" customHeight="1" x14ac:dyDescent="0.3">
      <c r="A9" s="3"/>
      <c r="B9" s="3"/>
      <c r="C9" s="4"/>
      <c r="D9" s="19"/>
      <c r="E9" s="19"/>
      <c r="F9" s="19"/>
      <c r="G9" s="16"/>
      <c r="H9" s="19"/>
    </row>
    <row r="10" spans="1:8" ht="16.149999999999999" customHeight="1" x14ac:dyDescent="0.25">
      <c r="A10" s="152"/>
      <c r="B10" s="152"/>
      <c r="C10" s="148"/>
      <c r="D10" s="101"/>
      <c r="E10" s="101"/>
      <c r="F10" s="101"/>
      <c r="G10" s="141"/>
      <c r="H10" s="141"/>
    </row>
    <row r="11" spans="1:8" ht="31.7" customHeight="1" x14ac:dyDescent="0.25">
      <c r="A11" s="152"/>
      <c r="B11" s="152"/>
      <c r="C11" s="148"/>
      <c r="D11" s="27"/>
      <c r="E11" s="27"/>
      <c r="F11" s="27"/>
      <c r="G11" s="141"/>
      <c r="H11" s="141"/>
    </row>
    <row r="12" spans="1:8" ht="15.6" x14ac:dyDescent="0.3">
      <c r="A12" s="1"/>
      <c r="B12" s="1"/>
      <c r="C12" s="23"/>
      <c r="D12" s="23"/>
      <c r="E12" s="23"/>
      <c r="F12" s="23"/>
      <c r="G12" s="26"/>
      <c r="H12" s="28"/>
    </row>
    <row r="13" spans="1:8" ht="17.25" customHeight="1" x14ac:dyDescent="0.3">
      <c r="A13" s="153"/>
      <c r="B13" s="101"/>
      <c r="C13" s="101"/>
      <c r="D13" s="101"/>
      <c r="E13" s="101"/>
      <c r="F13" s="101"/>
      <c r="G13" s="101"/>
      <c r="H13" s="101"/>
    </row>
    <row r="14" spans="1:8" s="33" customFormat="1" ht="15.6" x14ac:dyDescent="0.3">
      <c r="A14" s="1"/>
      <c r="B14" s="29"/>
      <c r="C14" s="27"/>
      <c r="D14" s="30"/>
      <c r="E14" s="23"/>
      <c r="F14" s="23"/>
      <c r="G14" s="31"/>
      <c r="H14" s="32"/>
    </row>
    <row r="15" spans="1:8" ht="17.25" customHeight="1" x14ac:dyDescent="0.3">
      <c r="A15" s="1"/>
      <c r="B15" s="145"/>
      <c r="C15" s="145"/>
      <c r="D15" s="145"/>
      <c r="E15" s="145"/>
      <c r="F15" s="145"/>
      <c r="G15" s="34"/>
      <c r="H15" s="35"/>
    </row>
    <row r="16" spans="1:8" ht="15.6" x14ac:dyDescent="0.3">
      <c r="A16" s="1"/>
      <c r="B16" s="29"/>
      <c r="C16" s="27"/>
      <c r="D16" s="30"/>
      <c r="E16" s="101"/>
      <c r="F16" s="101"/>
      <c r="G16" s="31"/>
      <c r="H16" s="32"/>
    </row>
    <row r="17" spans="1:8" ht="15.6" x14ac:dyDescent="0.3">
      <c r="A17" s="1"/>
      <c r="B17" s="145"/>
      <c r="C17" s="145"/>
      <c r="D17" s="145"/>
      <c r="E17" s="145"/>
      <c r="F17" s="145"/>
      <c r="G17" s="34"/>
      <c r="H17" s="35"/>
    </row>
    <row r="18" spans="1:8" ht="107.85" customHeight="1" x14ac:dyDescent="0.3">
      <c r="A18" s="1"/>
      <c r="B18" s="29"/>
      <c r="C18" s="27"/>
      <c r="D18" s="30"/>
      <c r="E18" s="23"/>
      <c r="F18" s="23"/>
      <c r="G18" s="36"/>
      <c r="H18" s="32"/>
    </row>
    <row r="19" spans="1:8" ht="47.85" customHeight="1" x14ac:dyDescent="0.25">
      <c r="A19" s="1"/>
      <c r="B19" s="29"/>
      <c r="C19" s="27"/>
      <c r="D19" s="30"/>
      <c r="E19" s="101"/>
      <c r="F19" s="101"/>
      <c r="G19" s="36"/>
      <c r="H19" s="32"/>
    </row>
    <row r="20" spans="1:8" ht="15.6" customHeight="1" x14ac:dyDescent="0.25">
      <c r="A20" s="1"/>
      <c r="B20" s="145"/>
      <c r="C20" s="145"/>
      <c r="D20" s="145"/>
      <c r="E20" s="145"/>
      <c r="F20" s="145"/>
      <c r="G20" s="34"/>
      <c r="H20" s="35"/>
    </row>
    <row r="21" spans="1:8" ht="36.4" customHeight="1" x14ac:dyDescent="0.25">
      <c r="A21" s="1"/>
      <c r="B21" s="29"/>
      <c r="C21" s="27"/>
      <c r="D21" s="37"/>
      <c r="E21" s="23"/>
      <c r="F21" s="23"/>
      <c r="G21" s="36"/>
      <c r="H21" s="32"/>
    </row>
    <row r="22" spans="1:8" ht="15.75" x14ac:dyDescent="0.25">
      <c r="A22" s="143"/>
      <c r="B22" s="144"/>
      <c r="C22" s="144"/>
      <c r="D22" s="144"/>
      <c r="E22" s="144"/>
      <c r="F22" s="144"/>
      <c r="G22" s="38"/>
      <c r="H22" s="39"/>
    </row>
    <row r="23" spans="1:8" ht="14.1" customHeight="1" x14ac:dyDescent="0.25">
      <c r="A23" s="144"/>
      <c r="B23" s="144"/>
      <c r="C23" s="144"/>
      <c r="D23" s="144"/>
      <c r="E23" s="144"/>
      <c r="F23" s="144"/>
      <c r="G23" s="38"/>
      <c r="H23" s="35"/>
    </row>
    <row r="24" spans="1:8" ht="17.850000000000001" customHeight="1" x14ac:dyDescent="0.25">
      <c r="A24" s="149"/>
      <c r="B24" s="150"/>
      <c r="C24" s="150"/>
      <c r="D24" s="150"/>
      <c r="E24" s="150"/>
      <c r="F24" s="150"/>
      <c r="G24" s="150"/>
      <c r="H24" s="150"/>
    </row>
    <row r="25" spans="1:8" ht="28.35" customHeight="1" x14ac:dyDescent="0.25">
      <c r="A25" s="1"/>
      <c r="B25" s="29"/>
      <c r="C25" s="27"/>
      <c r="D25" s="40"/>
      <c r="E25" s="101"/>
      <c r="F25" s="101"/>
      <c r="G25" s="36"/>
      <c r="H25" s="32"/>
    </row>
    <row r="26" spans="1:8" ht="54.75" customHeight="1" x14ac:dyDescent="0.25">
      <c r="A26" s="1"/>
      <c r="B26" s="29"/>
      <c r="C26" s="27"/>
      <c r="D26" s="40"/>
      <c r="E26" s="148"/>
      <c r="F26" s="148"/>
      <c r="G26" s="36"/>
      <c r="H26" s="32"/>
    </row>
    <row r="27" spans="1:8" ht="15.6" customHeight="1" x14ac:dyDescent="0.25">
      <c r="A27" s="1"/>
      <c r="B27" s="145"/>
      <c r="C27" s="145"/>
      <c r="D27" s="145"/>
      <c r="E27" s="145"/>
      <c r="F27" s="145"/>
      <c r="G27" s="34"/>
      <c r="H27" s="35"/>
    </row>
    <row r="28" spans="1:8" ht="56.45" customHeight="1" x14ac:dyDescent="0.25">
      <c r="A28" s="1"/>
      <c r="B28" s="29"/>
      <c r="C28" s="27"/>
      <c r="D28" s="40"/>
      <c r="E28" s="148"/>
      <c r="F28" s="148"/>
      <c r="G28" s="36"/>
      <c r="H28" s="32"/>
    </row>
    <row r="29" spans="1:8" ht="15.6" customHeight="1" x14ac:dyDescent="0.25">
      <c r="A29" s="1"/>
      <c r="B29" s="145"/>
      <c r="C29" s="145"/>
      <c r="D29" s="145"/>
      <c r="E29" s="145"/>
      <c r="F29" s="145"/>
      <c r="G29" s="34"/>
      <c r="H29" s="35"/>
    </row>
    <row r="30" spans="1:8" ht="27.2" customHeight="1" x14ac:dyDescent="0.25">
      <c r="A30" s="1"/>
      <c r="B30" s="29"/>
      <c r="C30" s="27"/>
      <c r="D30" s="41"/>
      <c r="E30" s="101"/>
      <c r="F30" s="101"/>
      <c r="G30" s="36"/>
      <c r="H30" s="32"/>
    </row>
    <row r="31" spans="1:8" ht="51.75" customHeight="1" x14ac:dyDescent="0.25">
      <c r="A31" s="1"/>
      <c r="B31" s="29"/>
      <c r="C31" s="27"/>
      <c r="D31" s="41"/>
      <c r="E31" s="101"/>
      <c r="F31" s="101"/>
      <c r="G31" s="36"/>
      <c r="H31" s="32"/>
    </row>
    <row r="32" spans="1:8" ht="24.75" customHeight="1" x14ac:dyDescent="0.25">
      <c r="A32" s="1"/>
      <c r="B32" s="145"/>
      <c r="C32" s="145"/>
      <c r="D32" s="145"/>
      <c r="E32" s="145"/>
      <c r="F32" s="145"/>
      <c r="G32" s="34"/>
      <c r="H32" s="35"/>
    </row>
    <row r="33" spans="1:9" ht="15.75" x14ac:dyDescent="0.25">
      <c r="A33" s="1"/>
      <c r="B33" s="29"/>
      <c r="C33" s="27"/>
      <c r="D33" s="41"/>
      <c r="E33" s="101"/>
      <c r="F33" s="101"/>
      <c r="G33" s="36"/>
      <c r="H33" s="32"/>
    </row>
    <row r="34" spans="1:9" ht="16.7" customHeight="1" x14ac:dyDescent="0.25">
      <c r="A34" s="1"/>
      <c r="B34" s="145"/>
      <c r="C34" s="145"/>
      <c r="D34" s="145"/>
      <c r="E34" s="145"/>
      <c r="F34" s="145"/>
      <c r="G34" s="34"/>
      <c r="H34" s="35"/>
    </row>
    <row r="35" spans="1:9" ht="48.95" customHeight="1" x14ac:dyDescent="0.25">
      <c r="A35" s="23"/>
      <c r="B35" s="42"/>
      <c r="C35" s="27"/>
      <c r="D35" s="43"/>
      <c r="E35" s="146"/>
      <c r="F35" s="146"/>
      <c r="G35" s="36"/>
      <c r="H35" s="44"/>
    </row>
    <row r="36" spans="1:9" ht="48.95" customHeight="1" x14ac:dyDescent="0.25">
      <c r="A36" s="1"/>
      <c r="B36" s="29"/>
      <c r="C36" s="27"/>
      <c r="D36" s="30"/>
      <c r="E36" s="23"/>
      <c r="F36" s="23"/>
      <c r="G36" s="36"/>
      <c r="H36" s="32"/>
    </row>
    <row r="37" spans="1:9" ht="48.95" customHeight="1" x14ac:dyDescent="0.25">
      <c r="A37" s="1"/>
      <c r="B37" s="45"/>
      <c r="C37" s="27"/>
      <c r="D37" s="30"/>
      <c r="E37" s="27"/>
      <c r="F37" s="27"/>
      <c r="G37" s="36"/>
      <c r="H37" s="32"/>
    </row>
    <row r="38" spans="1:9" ht="58.7" customHeight="1" x14ac:dyDescent="0.25">
      <c r="A38" s="23"/>
      <c r="B38" s="29"/>
      <c r="C38" s="27"/>
      <c r="D38" s="30"/>
      <c r="E38" s="101"/>
      <c r="F38" s="101"/>
      <c r="G38" s="36"/>
      <c r="H38" s="32"/>
    </row>
    <row r="39" spans="1:9" s="47" customFormat="1" ht="15.6" customHeight="1" x14ac:dyDescent="0.25">
      <c r="A39" s="23"/>
      <c r="B39" s="145"/>
      <c r="C39" s="145"/>
      <c r="D39" s="145"/>
      <c r="E39" s="145"/>
      <c r="F39" s="145"/>
      <c r="G39" s="34"/>
      <c r="H39" s="46"/>
    </row>
    <row r="40" spans="1:9" ht="17.25" customHeight="1" x14ac:dyDescent="0.25">
      <c r="A40" s="147"/>
      <c r="B40" s="147"/>
      <c r="C40" s="147"/>
      <c r="D40" s="147"/>
      <c r="E40" s="147"/>
      <c r="F40" s="147"/>
      <c r="G40" s="48"/>
      <c r="H40" s="39"/>
    </row>
    <row r="41" spans="1:9" ht="17.25" customHeight="1" x14ac:dyDescent="0.25">
      <c r="A41" s="142"/>
      <c r="B41" s="142"/>
      <c r="C41" s="142"/>
      <c r="D41" s="142"/>
      <c r="E41" s="142"/>
      <c r="F41" s="142"/>
      <c r="G41" s="38"/>
      <c r="H41" s="35"/>
    </row>
    <row r="42" spans="1:9" ht="17.25" customHeight="1" x14ac:dyDescent="0.25">
      <c r="A42" s="142"/>
      <c r="B42" s="142"/>
      <c r="C42" s="142"/>
      <c r="D42" s="142"/>
      <c r="E42" s="142"/>
      <c r="F42" s="142"/>
      <c r="G42" s="38"/>
      <c r="H42" s="35"/>
    </row>
    <row r="43" spans="1:9" ht="19.7" customHeight="1" x14ac:dyDescent="0.25">
      <c r="A43" s="143"/>
      <c r="B43" s="143"/>
      <c r="C43" s="143"/>
      <c r="D43" s="143"/>
      <c r="E43" s="143"/>
      <c r="F43" s="143"/>
      <c r="G43" s="49"/>
      <c r="H43" s="39"/>
    </row>
    <row r="44" spans="1:9" ht="16.149999999999999" customHeight="1" x14ac:dyDescent="0.25">
      <c r="A44" s="144"/>
      <c r="B44" s="144"/>
      <c r="C44" s="144"/>
      <c r="D44" s="144"/>
      <c r="E44" s="144"/>
      <c r="F44" s="144"/>
      <c r="G44" s="38"/>
      <c r="H44" s="35"/>
    </row>
    <row r="45" spans="1:9" s="50" customFormat="1" ht="15.6" customHeight="1" x14ac:dyDescent="0.25">
      <c r="A45" s="1"/>
      <c r="B45" s="1"/>
      <c r="C45" s="23"/>
      <c r="D45" s="24"/>
      <c r="E45" s="24"/>
      <c r="F45" s="24"/>
      <c r="G45" s="26"/>
      <c r="H45" s="5"/>
    </row>
    <row r="46" spans="1:9" ht="15.6" customHeight="1" x14ac:dyDescent="0.25">
      <c r="A46" s="1"/>
      <c r="B46" s="23"/>
      <c r="C46" s="101"/>
      <c r="D46" s="101"/>
      <c r="E46" s="101"/>
      <c r="F46" s="101"/>
      <c r="G46" s="101"/>
      <c r="H46" s="101"/>
    </row>
    <row r="47" spans="1:9" ht="15.6" customHeight="1" x14ac:dyDescent="0.25">
      <c r="A47" s="1"/>
      <c r="B47" s="6"/>
      <c r="C47" s="102"/>
      <c r="D47" s="102"/>
      <c r="E47" s="102"/>
      <c r="F47" s="102"/>
      <c r="G47" s="102"/>
      <c r="H47" s="102"/>
    </row>
    <row r="48" spans="1:9" ht="15.6" customHeight="1" x14ac:dyDescent="0.25">
      <c r="A48" s="1"/>
      <c r="B48" s="51"/>
      <c r="C48" s="100"/>
      <c r="D48" s="100"/>
      <c r="E48" s="100"/>
      <c r="F48" s="100"/>
      <c r="G48" s="100"/>
      <c r="H48" s="100"/>
      <c r="I48" s="52"/>
    </row>
    <row r="49" spans="1:8" ht="15.6" customHeight="1" x14ac:dyDescent="0.25">
      <c r="A49" s="7"/>
      <c r="B49" s="93"/>
      <c r="C49" s="93"/>
      <c r="D49" s="93"/>
      <c r="E49" s="93"/>
      <c r="F49" s="93"/>
      <c r="G49" s="93"/>
      <c r="H49" s="93"/>
    </row>
    <row r="50" spans="1:8" ht="15.6" customHeight="1" x14ac:dyDescent="0.25">
      <c r="A50" s="1"/>
      <c r="B50" s="1"/>
      <c r="C50" s="23"/>
      <c r="D50" s="24"/>
      <c r="E50" s="24"/>
      <c r="F50" s="24"/>
      <c r="G50" s="26"/>
      <c r="H50" s="5"/>
    </row>
    <row r="51" spans="1:8" ht="15.75" x14ac:dyDescent="0.25">
      <c r="A51" s="1"/>
      <c r="B51" s="15"/>
      <c r="C51" s="15"/>
      <c r="D51" s="25"/>
      <c r="E51" s="24"/>
      <c r="F51" s="24"/>
      <c r="G51" s="53"/>
      <c r="H51" s="5"/>
    </row>
    <row r="52" spans="1:8" ht="15.75" x14ac:dyDescent="0.25">
      <c r="A52" s="1"/>
      <c r="B52" s="1"/>
      <c r="C52" s="23"/>
      <c r="D52" s="24"/>
      <c r="E52" s="24"/>
      <c r="F52" s="24"/>
      <c r="G52" s="26"/>
      <c r="H52" s="5"/>
    </row>
    <row r="53" spans="1:8" ht="15.75" x14ac:dyDescent="0.25">
      <c r="A53" s="1"/>
      <c r="B53" s="1"/>
      <c r="C53" s="23"/>
      <c r="D53" s="24"/>
      <c r="E53" s="24"/>
      <c r="F53" s="24"/>
      <c r="G53" s="26"/>
      <c r="H53" s="5"/>
    </row>
    <row r="54" spans="1:8" ht="15.75" x14ac:dyDescent="0.25">
      <c r="A54" s="1"/>
      <c r="B54" s="1"/>
      <c r="C54" s="23"/>
      <c r="D54" s="24"/>
      <c r="E54" s="24"/>
      <c r="F54" s="24"/>
      <c r="G54" s="26"/>
      <c r="H54" s="5"/>
    </row>
    <row r="55" spans="1:8" ht="15.75" x14ac:dyDescent="0.25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Asta Zakareviciene</cp:lastModifiedBy>
  <cp:lastPrinted>2019-07-01T08:25:29Z</cp:lastPrinted>
  <dcterms:created xsi:type="dcterms:W3CDTF">2015-01-20T11:58:13Z</dcterms:created>
  <dcterms:modified xsi:type="dcterms:W3CDTF">2021-03-17T16:49:38Z</dcterms:modified>
</cp:coreProperties>
</file>